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947" activeTab="0"/>
  </bookViews>
  <sheets>
    <sheet name="кошторис" sheetId="1" r:id="rId1"/>
    <sheet name="план асигн.заг.ф." sheetId="2" r:id="rId2"/>
  </sheets>
  <definedNames/>
  <calcPr fullCalcOnLoad="1" refMode="R1C1"/>
</workbook>
</file>

<file path=xl/sharedStrings.xml><?xml version="1.0" encoding="utf-8"?>
<sst xmlns="http://schemas.openxmlformats.org/spreadsheetml/2006/main" count="147" uniqueCount="127">
  <si>
    <t>(підпис)</t>
  </si>
  <si>
    <t>(ініціали і прізвище)</t>
  </si>
  <si>
    <t>(найменування міста, району, області)</t>
  </si>
  <si>
    <t>(грн.)</t>
  </si>
  <si>
    <t>Код</t>
  </si>
  <si>
    <t xml:space="preserve">РАЗОМ 
</t>
  </si>
  <si>
    <t>Загальний фонд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</si>
  <si>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</si>
  <si>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</si>
  <si>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</si>
  <si>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</si>
  <si>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r>
      <t>ВИДАТКИ ТА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НАДАННЯ КРЕДИТІВ -усього</t>
    </r>
  </si>
  <si>
    <t xml:space="preserve"> Поточні видатки</t>
  </si>
  <si>
    <t xml:space="preserve">         Заробітна плата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</si>
  <si>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</si>
  <si>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</si>
  <si>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</si>
  <si>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</si>
  <si>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</si>
  <si>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</si>
  <si>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</si>
  <si>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</si>
  <si>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</si>
  <si>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Окремі заходи по реалізації державних (регіональних) програм, не віднесені до заходів розвитку</t>
  </si>
  <si>
    <t xml:space="preserve">         Виплата пенсій і допомоги</t>
  </si>
  <si>
    <t xml:space="preserve">         Стипендії</t>
  </si>
  <si>
    <t xml:space="preserve"> Капітальні видатки</t>
  </si>
  <si>
    <t>Придбання основного капіталу</t>
  </si>
  <si>
    <t>Капітальне будівництво (придбання)</t>
  </si>
  <si>
    <t>Капітальний ремонт</t>
  </si>
  <si>
    <r>
      <t xml:space="preserve">         Капітальний ремонт </t>
    </r>
    <r>
      <rPr>
        <sz val="11"/>
        <rFont val="Times New Roman Cyr"/>
        <family val="1"/>
      </rPr>
      <t>інших об’єктів</t>
    </r>
  </si>
  <si>
    <t>Реконструкція та реставрація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</si>
  <si>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</si>
  <si>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</si>
  <si>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</si>
  <si>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</si>
  <si>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</si>
  <si>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</si>
  <si>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</si>
  <si>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</si>
  <si>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</si>
  <si>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</si>
  <si>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</si>
  <si>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</si>
  <si>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</si>
  <si>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 xml:space="preserve">                       _____________________________</t>
  </si>
  <si>
    <t>Медикаменти та перев'язувальні матеріали</t>
  </si>
  <si>
    <t>Продукти харчування</t>
  </si>
  <si>
    <t>Інші видатки</t>
  </si>
  <si>
    <t>УСЬОГО</t>
  </si>
  <si>
    <t>КЕКВ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</si>
  <si>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</si>
  <si>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</si>
  <si>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5000*</t>
  </si>
  <si>
    <t>М.П.                                (число, місяць, рік)</t>
  </si>
  <si>
    <t>Начальник управління державного</t>
  </si>
  <si>
    <t>бюджету та бюджетної політики</t>
  </si>
  <si>
    <t>С.Л.Фещук</t>
  </si>
  <si>
    <t>(код за ЄДРПОУ та найменування бюджетної установи)</t>
  </si>
  <si>
    <t xml:space="preserve">Код та назва відомчої класифікації видатків та кредитування  бюджету       </t>
  </si>
  <si>
    <t xml:space="preserve">Код та назва програмної класифікації видатків та кредитування державного бюджету                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</si>
  <si>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</si>
  <si>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</si>
  <si>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</si>
  <si>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 xml:space="preserve">Оплата праці  </t>
  </si>
  <si>
    <t>Нарахування на оплату праці</t>
  </si>
  <si>
    <t>Використання товарів і послуг</t>
  </si>
  <si>
    <t xml:space="preserve">         Видатки на відрядження</t>
  </si>
  <si>
    <t xml:space="preserve">         Видатки та заходи спеціального призначення</t>
  </si>
  <si>
    <t xml:space="preserve">         Оплата комунальних послуг та енергоносіїв</t>
  </si>
  <si>
    <t>Дослідження і розробки, окремі заходи по реалізації  державних (регіональних) програм</t>
  </si>
  <si>
    <t xml:space="preserve">         Дослідження і розробки, окремі заходи розвитку по реалізації державних (регіональних) програм </t>
  </si>
  <si>
    <t>Обслуговування боргових зобов'язань</t>
  </si>
  <si>
    <t xml:space="preserve">        Обслуговування внутрішніх боргових зобов'язань</t>
  </si>
  <si>
    <t xml:space="preserve">        Обслуговування зовнішніх зобов'язань</t>
  </si>
  <si>
    <t xml:space="preserve">Поточні трансферти </t>
  </si>
  <si>
    <t xml:space="preserve">          Субсидії та поточні трансферти підприємствам (установам, організаціям)</t>
  </si>
  <si>
    <t xml:space="preserve">         Поточні трансферти органам державного управління інших рівнів </t>
  </si>
  <si>
    <t xml:space="preserve">         Поточні трансферти урядам іноземних держав та міжнародним організаціям</t>
  </si>
  <si>
    <t>Соціальне забезпечення</t>
  </si>
  <si>
    <t xml:space="preserve">         Інші виплати  населенню</t>
  </si>
  <si>
    <t>Інші поточні видатки</t>
  </si>
  <si>
    <t xml:space="preserve">        Придбання обладнання і предметів довгострокового  користування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</si>
  <si>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</si>
  <si>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 </t>
  </si>
  <si>
    <t xml:space="preserve">         Капітальний ремонт житлового фонду (приміщень)</t>
  </si>
  <si>
    <t xml:space="preserve">         Реконструкція житлового фонду (приміщень)</t>
  </si>
  <si>
    <t xml:space="preserve">         Реконструкція та реставрація інших об’єктів</t>
  </si>
  <si>
    <t xml:space="preserve">  М.П.                                (число, місяць, рік)</t>
  </si>
  <si>
    <t>Найменування</t>
  </si>
  <si>
    <r>
      <t xml:space="preserve">Вид бюджету                                            </t>
    </r>
    <r>
      <rPr>
        <b/>
        <sz val="12"/>
        <rFont val="Times New Roman Cyr"/>
        <family val="0"/>
      </rPr>
      <t>Державний</t>
    </r>
    <r>
      <rPr>
        <sz val="12"/>
        <rFont val="Times New Roman Cyr"/>
        <family val="0"/>
      </rPr>
      <t xml:space="preserve"> </t>
    </r>
  </si>
  <si>
    <r>
      <t xml:space="preserve">Вид бюджету                                                                                                       </t>
    </r>
    <r>
      <rPr>
        <b/>
        <sz val="11"/>
        <rFont val="Times New Roman Cyr"/>
        <family val="0"/>
      </rPr>
      <t xml:space="preserve">Державний </t>
    </r>
  </si>
  <si>
    <t xml:space="preserve">Оплата праці </t>
  </si>
  <si>
    <t xml:space="preserve">Нарахування на оплату праці </t>
  </si>
  <si>
    <t xml:space="preserve">                   (ініціали і прізвище)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</si>
  <si>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</si>
  <si>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</si>
  <si>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</si>
  <si>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</si>
  <si>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</si>
  <si>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</si>
  <si>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</si>
  <si>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</si>
  <si>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</si>
  <si>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</si>
  <si>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</si>
  <si>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</si>
  <si>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</si>
  <si>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Капітальні трансферти урядам іноземних держав та міжнародним організаціям</t>
  </si>
  <si>
    <t>надходження від плати за послуги, що надаються бюджетними установами згідно із законодавством</t>
  </si>
  <si>
    <t xml:space="preserve">         Оплата  послуг (крім комунальних)</t>
  </si>
  <si>
    <t>В.В. Чернєй</t>
  </si>
  <si>
    <t>08751177, Національна академія внутрішніх справ</t>
  </si>
  <si>
    <t>м. Київ</t>
  </si>
  <si>
    <r>
      <t xml:space="preserve">Код та назва відомчої класифікації видатків та кредитування бюджету            </t>
    </r>
    <r>
      <rPr>
        <b/>
        <sz val="11"/>
        <rFont val="Times New Roman Cyr"/>
        <family val="0"/>
      </rPr>
      <t>100 Міністерство внутрішніх справ України</t>
    </r>
  </si>
  <si>
    <t>ІV рівнів акредитації"</t>
  </si>
  <si>
    <r>
      <t xml:space="preserve">Код та назва програмної класифікації видатків державного бюджету                </t>
    </r>
    <r>
      <rPr>
        <b/>
        <sz val="11"/>
        <rFont val="Times New Roman Cyr"/>
        <family val="0"/>
      </rPr>
      <t>1001080</t>
    </r>
    <r>
      <rPr>
        <sz val="11"/>
        <rFont val="Times New Roman Cyr"/>
        <family val="1"/>
      </rPr>
      <t xml:space="preserve"> "Підготовка кадрів для органів внутрішніх справ вищими навчальними закладами освіти ІІІ та </t>
    </r>
  </si>
  <si>
    <t>Ректор</t>
  </si>
  <si>
    <t>Начальник ВФЗБО-головний бухгалтер</t>
  </si>
  <si>
    <t>С.А. Гуцалюк</t>
  </si>
  <si>
    <t xml:space="preserve">                                                                100 Міністерство внутрішніх справ України </t>
  </si>
  <si>
    <t xml:space="preserve">       1001080 Підготовка кадрів для органів внутрішніх справ вищими навчальними </t>
  </si>
  <si>
    <t xml:space="preserve">закладами освіти ІІІ і ІV рівнів акредитації </t>
  </si>
  <si>
    <t>Начальник ВФЗБО - головний бухгалтер</t>
  </si>
  <si>
    <t xml:space="preserve">         Грошове забезпечення військовослужбовців         </t>
  </si>
  <si>
    <t>КОШТОРИС на 2016 рік</t>
  </si>
  <si>
    <r>
      <t xml:space="preserve">ПЛАН  АСИГНУВАНЬ (ЗА ВИНЯТКОМ НАДАННЯ КРЕДИТІВ З БЮДЖЕТУ) ЗАГАЛЬНОГО ФОНДУ БЮДЖЕТУ                                                                                                                               </t>
    </r>
    <r>
      <rPr>
        <sz val="13"/>
        <rFont val="Times New Roman Cyr"/>
        <family val="0"/>
      </rPr>
      <t xml:space="preserve"> </t>
    </r>
    <r>
      <rPr>
        <b/>
        <sz val="13"/>
        <rFont val="Times New Roman Cyr"/>
        <family val="0"/>
      </rPr>
      <t>на 2016 рік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</si>
</sst>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a?i.&quot;#,##0_);\(&quot;a?i.&quot;#,##0\)"/>
    <numFmt numFmtId="205" formatCode="&quot;a?i.&quot;#,##0_);[Red]\(&quot;a?i.&quot;#,##0\)"/>
    <numFmt numFmtId="206" formatCode="&quot;a?i.&quot;#,##0.00_);\(&quot;a?i.&quot;#,##0.00\)"/>
    <numFmt numFmtId="207" formatCode="&quot;a?i.&quot;#,##0.00_);[Red]\(&quot;a?i.&quot;#,##0.00\)"/>
    <numFmt numFmtId="208" formatCode="_(&quot;a?i.&quot;* #,##0_);_(&quot;a?i.&quot;* \(#,##0\);_(&quot;a?i.&quot;* &quot;-&quot;_);_(@_)"/>
    <numFmt numFmtId="209" formatCode="_(&quot;a?i.&quot;* #,##0.00_);_(&quot;a?i.&quot;* \(#,##0.00\);_(&quot;a?i.&quot;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&quot; &quot;"/>
    <numFmt numFmtId="216" formatCode="0&quot;      &quot;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Arial"/>
      <family val="2"/>
    </font>
    <font>
      <sz val="11"/>
      <color indexed="12"/>
      <name val="Times New Roman Cyr"/>
      <family val="1"/>
    </font>
    <font>
      <sz val="12"/>
      <name val="Times New Roman Cyr"/>
      <family val="1"/>
    </font>
    <font>
      <sz val="10"/>
      <color indexed="12"/>
      <name val="Arial Cyr"/>
      <family val="0"/>
    </font>
    <font>
      <b/>
      <u val="single"/>
      <sz val="11"/>
      <name val="Times New Roman Cyr"/>
      <family val="1"/>
    </font>
    <font>
      <sz val="11"/>
      <name val="Arial Cyr"/>
      <family val="0"/>
    </font>
    <font>
      <i/>
      <sz val="11"/>
      <color indexed="12"/>
      <name val="Times New Roman Cyr"/>
      <family val="1"/>
    </font>
    <font>
      <i/>
      <sz val="10"/>
      <color indexed="12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 Cyr"/>
      <family val="1"/>
    </font>
    <font>
      <b/>
      <sz val="13"/>
      <name val="Times New Roman Cyr"/>
      <family val="1"/>
    </font>
    <font>
      <sz val="9"/>
      <name val="Times New Roman CYR"/>
      <family val="1"/>
    </font>
    <font>
      <sz val="11"/>
      <color indexed="8"/>
      <name val="Times New Roman Cyr"/>
      <family val="1"/>
    </font>
    <font>
      <i/>
      <sz val="10"/>
      <name val="Times New Roman Cyr"/>
      <family val="0"/>
    </font>
    <font>
      <i/>
      <sz val="8"/>
      <name val="Times New Roman Cyr"/>
      <family val="0"/>
    </font>
    <font>
      <sz val="13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1"/>
      <color indexed="8"/>
      <name val="Courier New"/>
      <family val="3"/>
    </font>
    <font>
      <b/>
      <i/>
      <sz val="11"/>
      <name val="Times New Roman Cyr"/>
      <family val="0"/>
    </font>
    <font>
      <i/>
      <sz val="12"/>
      <name val="Times New Roman Cyr"/>
      <family val="0"/>
    </font>
    <font>
      <b/>
      <sz val="12"/>
      <name val="Arial"/>
      <family val="2"/>
    </font>
    <font>
      <b/>
      <sz val="10"/>
      <name val="Times New Roman Cyr"/>
      <family val="0"/>
    </font>
    <font>
      <sz val="10"/>
      <color indexed="12"/>
      <name val="Times New Roman Cyr"/>
      <family val="0"/>
    </font>
    <font>
      <sz val="12"/>
      <name val="Arial"/>
      <family val="2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/>
      <protection/>
    </xf>
    <xf numFmtId="0" fontId="1" fillId="0" borderId="0" xfId="54" applyFont="1" applyBorder="1" applyAlignment="1">
      <alignment horizontal="center"/>
      <protection/>
    </xf>
    <xf numFmtId="0" fontId="3" fillId="0" borderId="0" xfId="54" applyFont="1" applyFill="1" applyBorder="1" applyAlignment="1">
      <alignment horizontal="centerContinuous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Continuous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1" fillId="0" borderId="12" xfId="54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horizontal="center" vertical="top"/>
      <protection/>
    </xf>
    <xf numFmtId="0" fontId="3" fillId="0" borderId="12" xfId="54" applyFont="1" applyFill="1" applyBorder="1" applyAlignment="1">
      <alignment wrapText="1"/>
      <protection/>
    </xf>
    <xf numFmtId="0" fontId="3" fillId="0" borderId="12" xfId="54" applyFont="1" applyFill="1" applyBorder="1" applyAlignment="1">
      <alignment horizontal="center" vertical="top"/>
      <protection/>
    </xf>
    <xf numFmtId="0" fontId="3" fillId="0" borderId="13" xfId="54" applyFont="1" applyFill="1" applyBorder="1" applyAlignment="1">
      <alignment horizontal="center" vertical="top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7" fillId="0" borderId="0" xfId="54" applyFont="1" applyFill="1" applyBorder="1">
      <alignment/>
      <protection/>
    </xf>
    <xf numFmtId="0" fontId="9" fillId="0" borderId="0" xfId="54" applyFont="1">
      <alignment/>
      <protection/>
    </xf>
    <xf numFmtId="0" fontId="7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11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13" fillId="0" borderId="0" xfId="54" applyFont="1">
      <alignment/>
      <protection/>
    </xf>
    <xf numFmtId="0" fontId="12" fillId="0" borderId="0" xfId="54" applyFont="1" applyFill="1">
      <alignment/>
      <protection/>
    </xf>
    <xf numFmtId="0" fontId="1" fillId="0" borderId="0" xfId="54" applyFont="1">
      <alignment/>
      <protection/>
    </xf>
    <xf numFmtId="0" fontId="1" fillId="0" borderId="0" xfId="54" applyFont="1" applyBorder="1">
      <alignment/>
      <protection/>
    </xf>
    <xf numFmtId="0" fontId="3" fillId="0" borderId="0" xfId="54" applyFont="1" applyFill="1" applyAlignment="1">
      <alignment wrapText="1"/>
      <protection/>
    </xf>
    <xf numFmtId="0" fontId="3" fillId="0" borderId="10" xfId="54" applyFont="1" applyFill="1" applyBorder="1" applyAlignment="1">
      <alignment horizontal="centerContinuous"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/>
      <protection/>
    </xf>
    <xf numFmtId="0" fontId="8" fillId="0" borderId="0" xfId="54" applyFont="1" applyFill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top" wrapText="1"/>
      <protection/>
    </xf>
    <xf numFmtId="0" fontId="1" fillId="0" borderId="12" xfId="54" applyFont="1" applyBorder="1" applyAlignment="1">
      <alignment horizontal="center" vertical="top" wrapText="1"/>
      <protection/>
    </xf>
    <xf numFmtId="0" fontId="3" fillId="0" borderId="0" xfId="54" applyFont="1">
      <alignment/>
      <protection/>
    </xf>
    <xf numFmtId="0" fontId="17" fillId="0" borderId="0" xfId="54" applyFont="1" applyFill="1" applyBorder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7" fillId="0" borderId="0" xfId="54" applyFont="1" applyFill="1" applyBorder="1" applyAlignment="1">
      <alignment horizontal="right"/>
      <protection/>
    </xf>
    <xf numFmtId="0" fontId="19" fillId="0" borderId="12" xfId="54" applyFont="1" applyBorder="1" applyAlignment="1">
      <alignment horizontal="center" vertical="top" wrapText="1"/>
      <protection/>
    </xf>
    <xf numFmtId="0" fontId="20" fillId="0" borderId="12" xfId="54" applyFont="1" applyFill="1" applyBorder="1" applyAlignment="1">
      <alignment horizontal="left" wrapText="1"/>
      <protection/>
    </xf>
    <xf numFmtId="0" fontId="3" fillId="0" borderId="12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3" fillId="0" borderId="12" xfId="54" applyFont="1" applyFill="1" applyBorder="1" applyAlignment="1">
      <alignment horizontal="left" wrapText="1"/>
      <protection/>
    </xf>
    <xf numFmtId="0" fontId="3" fillId="0" borderId="12" xfId="54" applyFont="1" applyBorder="1" applyAlignment="1">
      <alignment horizontal="center" vertical="top"/>
      <protection/>
    </xf>
    <xf numFmtId="0" fontId="3" fillId="0" borderId="1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 applyAlignment="1">
      <alignment horizontal="centerContinuous"/>
      <protection/>
    </xf>
    <xf numFmtId="0" fontId="17" fillId="0" borderId="0" xfId="54" applyFont="1" applyFill="1" applyBorder="1" applyAlignment="1">
      <alignment horizontal="centerContinuous"/>
      <protection/>
    </xf>
    <xf numFmtId="0" fontId="3" fillId="0" borderId="0" xfId="54" applyFont="1" applyAlignment="1">
      <alignment horizontal="left"/>
      <protection/>
    </xf>
    <xf numFmtId="0" fontId="3" fillId="0" borderId="12" xfId="54" applyFont="1" applyFill="1" applyBorder="1" applyAlignment="1">
      <alignment horizontal="center" vertical="top"/>
      <protection/>
    </xf>
    <xf numFmtId="0" fontId="4" fillId="0" borderId="0" xfId="54" applyFont="1" applyFill="1" applyAlignment="1">
      <alignment wrapText="1"/>
      <protection/>
    </xf>
    <xf numFmtId="0" fontId="3" fillId="0" borderId="12" xfId="54" applyFont="1" applyFill="1" applyBorder="1" applyAlignment="1">
      <alignment horizontal="center" vertical="top" wrapText="1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 applyAlignment="1">
      <alignment/>
      <protection/>
    </xf>
    <xf numFmtId="0" fontId="1" fillId="0" borderId="11" xfId="54" applyFont="1" applyFill="1" applyBorder="1" applyAlignment="1">
      <alignment horizontal="centerContinuous"/>
      <protection/>
    </xf>
    <xf numFmtId="0" fontId="1" fillId="0" borderId="0" xfId="54" applyFont="1" applyFill="1" applyBorder="1" applyAlignment="1">
      <alignment horizontal="centerContinuous"/>
      <protection/>
    </xf>
    <xf numFmtId="0" fontId="1" fillId="0" borderId="13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4" fillId="0" borderId="0" xfId="54" applyFont="1" applyFill="1" applyBorder="1" applyAlignment="1">
      <alignment horizontal="left"/>
      <protection/>
    </xf>
    <xf numFmtId="0" fontId="19" fillId="0" borderId="14" xfId="54" applyFont="1" applyFill="1" applyBorder="1" applyAlignment="1">
      <alignment horizontal="center" vertical="center" wrapText="1"/>
      <protection/>
    </xf>
    <xf numFmtId="0" fontId="17" fillId="0" borderId="11" xfId="54" applyFont="1" applyBorder="1" applyAlignment="1">
      <alignment horizontal="centerContinuous"/>
      <protection/>
    </xf>
    <xf numFmtId="0" fontId="17" fillId="0" borderId="11" xfId="54" applyFont="1" applyFill="1" applyBorder="1" applyAlignment="1">
      <alignment horizontal="centerContinuous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4" fillId="0" borderId="11" xfId="54" applyFont="1" applyBorder="1" applyAlignment="1">
      <alignment horizontal="centerContinuous"/>
      <protection/>
    </xf>
    <xf numFmtId="0" fontId="3" fillId="0" borderId="11" xfId="54" applyFont="1" applyBorder="1" applyAlignment="1">
      <alignment horizontal="centerContinuous"/>
      <protection/>
    </xf>
    <xf numFmtId="0" fontId="17" fillId="0" borderId="12" xfId="54" applyFont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/>
      <protection/>
    </xf>
    <xf numFmtId="0" fontId="1" fillId="0" borderId="16" xfId="54" applyFont="1" applyFill="1" applyBorder="1" applyAlignment="1">
      <alignment horizontal="center" vertical="top"/>
      <protection/>
    </xf>
    <xf numFmtId="0" fontId="2" fillId="0" borderId="17" xfId="54" applyFont="1" applyFill="1" applyBorder="1" applyAlignment="1">
      <alignment horizontal="center" wrapText="1"/>
      <protection/>
    </xf>
    <xf numFmtId="0" fontId="3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horizontal="left" wrapText="1"/>
      <protection/>
    </xf>
    <xf numFmtId="0" fontId="27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vertical="top" wrapText="1"/>
      <protection/>
    </xf>
    <xf numFmtId="0" fontId="28" fillId="0" borderId="17" xfId="54" applyFont="1" applyFill="1" applyBorder="1" applyAlignment="1">
      <alignment wrapText="1"/>
      <protection/>
    </xf>
    <xf numFmtId="0" fontId="25" fillId="0" borderId="17" xfId="54" applyFont="1" applyFill="1" applyBorder="1" applyAlignment="1">
      <alignment vertical="top" wrapText="1"/>
      <protection/>
    </xf>
    <xf numFmtId="0" fontId="2" fillId="0" borderId="17" xfId="54" applyFont="1" applyFill="1" applyBorder="1" applyAlignment="1">
      <alignment wrapText="1"/>
      <protection/>
    </xf>
    <xf numFmtId="0" fontId="2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horizontal="left" vertical="top" wrapText="1"/>
      <protection/>
    </xf>
    <xf numFmtId="0" fontId="3" fillId="0" borderId="17" xfId="54" applyFont="1" applyFill="1" applyBorder="1" applyAlignment="1">
      <alignment vertical="top" wrapText="1"/>
      <protection/>
    </xf>
    <xf numFmtId="0" fontId="8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horizontal="left" vertical="top" wrapText="1"/>
      <protection/>
    </xf>
    <xf numFmtId="0" fontId="14" fillId="0" borderId="17" xfId="54" applyFont="1" applyFill="1" applyBorder="1" applyAlignment="1">
      <alignment horizontal="center" wrapText="1"/>
      <protection/>
    </xf>
    <xf numFmtId="0" fontId="2" fillId="0" borderId="18" xfId="54" applyFont="1" applyFill="1" applyBorder="1" applyAlignment="1">
      <alignment horizontal="center" wrapText="1"/>
      <protection/>
    </xf>
    <xf numFmtId="0" fontId="14" fillId="0" borderId="19" xfId="54" applyFont="1" applyFill="1" applyBorder="1" applyAlignment="1">
      <alignment horizontal="center" vertical="top"/>
      <protection/>
    </xf>
    <xf numFmtId="0" fontId="17" fillId="0" borderId="0" xfId="54" applyFont="1" applyFill="1" applyAlignment="1">
      <alignment wrapText="1"/>
      <protection/>
    </xf>
    <xf numFmtId="0" fontId="3" fillId="0" borderId="0" xfId="54" applyFont="1" applyAlignment="1">
      <alignment horizontal="left"/>
      <protection/>
    </xf>
    <xf numFmtId="3" fontId="3" fillId="0" borderId="12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0" fontId="2" fillId="0" borderId="10" xfId="54" applyFont="1" applyFill="1" applyBorder="1" applyAlignment="1">
      <alignment horizontal="right"/>
      <protection/>
    </xf>
    <xf numFmtId="0" fontId="2" fillId="0" borderId="0" xfId="54" applyFont="1" applyFill="1" applyAlignment="1">
      <alignment wrapText="1"/>
      <protection/>
    </xf>
    <xf numFmtId="0" fontId="2" fillId="0" borderId="0" xfId="54" applyFont="1" applyFill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centerContinuous"/>
      <protection/>
    </xf>
    <xf numFmtId="0" fontId="2" fillId="0" borderId="0" xfId="54" applyFont="1" applyFill="1" applyAlignment="1">
      <alignment horizontal="left" wrapText="1"/>
      <protection/>
    </xf>
    <xf numFmtId="3" fontId="30" fillId="0" borderId="13" xfId="54" applyNumberFormat="1" applyFont="1" applyFill="1" applyBorder="1">
      <alignment/>
      <protection/>
    </xf>
    <xf numFmtId="3" fontId="30" fillId="0" borderId="20" xfId="54" applyNumberFormat="1" applyFont="1" applyFill="1" applyBorder="1">
      <alignment/>
      <protection/>
    </xf>
    <xf numFmtId="3" fontId="1" fillId="0" borderId="12" xfId="54" applyNumberFormat="1" applyFont="1" applyFill="1" applyBorder="1">
      <alignment/>
      <protection/>
    </xf>
    <xf numFmtId="3" fontId="1" fillId="0" borderId="12" xfId="54" applyNumberFormat="1" applyFont="1" applyFill="1" applyBorder="1" applyAlignment="1">
      <alignment horizontal="center" vertical="top"/>
      <protection/>
    </xf>
    <xf numFmtId="3" fontId="1" fillId="0" borderId="12" xfId="54" applyNumberFormat="1" applyFont="1" applyFill="1" applyBorder="1" applyAlignment="1">
      <alignment horizontal="center"/>
      <protection/>
    </xf>
    <xf numFmtId="3" fontId="30" fillId="0" borderId="12" xfId="54" applyNumberFormat="1" applyFont="1" applyFill="1" applyBorder="1">
      <alignment/>
      <protection/>
    </xf>
    <xf numFmtId="3" fontId="21" fillId="0" borderId="12" xfId="54" applyNumberFormat="1" applyFont="1" applyFill="1" applyBorder="1">
      <alignment/>
      <protection/>
    </xf>
    <xf numFmtId="3" fontId="31" fillId="0" borderId="12" xfId="54" applyNumberFormat="1" applyFont="1" applyFill="1" applyBorder="1">
      <alignment/>
      <protection/>
    </xf>
    <xf numFmtId="3" fontId="1" fillId="0" borderId="19" xfId="54" applyNumberFormat="1" applyFont="1" applyFill="1" applyBorder="1">
      <alignment/>
      <protection/>
    </xf>
    <xf numFmtId="3" fontId="33" fillId="0" borderId="12" xfId="54" applyNumberFormat="1" applyFont="1" applyFill="1" applyBorder="1">
      <alignment/>
      <protection/>
    </xf>
    <xf numFmtId="0" fontId="19" fillId="0" borderId="21" xfId="54" applyFont="1" applyFill="1" applyBorder="1" applyAlignment="1">
      <alignment horizontal="center" vertical="center" wrapText="1"/>
      <protection/>
    </xf>
    <xf numFmtId="0" fontId="19" fillId="0" borderId="22" xfId="54" applyFont="1" applyFill="1" applyBorder="1" applyAlignment="1">
      <alignment horizontal="center" vertical="center" wrapText="1"/>
      <protection/>
    </xf>
    <xf numFmtId="0" fontId="19" fillId="0" borderId="23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/>
      <protection/>
    </xf>
    <xf numFmtId="0" fontId="24" fillId="0" borderId="0" xfId="54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32" fillId="0" borderId="10" xfId="53" applyFont="1" applyBorder="1" applyAlignment="1">
      <alignment/>
      <protection/>
    </xf>
    <xf numFmtId="0" fontId="14" fillId="0" borderId="10" xfId="54" applyFont="1" applyFill="1" applyBorder="1" applyAlignment="1">
      <alignment horizontal="center"/>
      <protection/>
    </xf>
    <xf numFmtId="0" fontId="29" fillId="0" borderId="10" xfId="53" applyFont="1" applyBorder="1" applyAlignment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1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6" fillId="0" borderId="0" xfId="53" applyAlignment="1">
      <alignment/>
      <protection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left"/>
      <protection/>
    </xf>
    <xf numFmtId="0" fontId="24" fillId="0" borderId="10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27</xdr:row>
      <xdr:rowOff>0</xdr:rowOff>
    </xdr:from>
    <xdr:to>
      <xdr:col>2</xdr:col>
      <xdr:colOff>457200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56864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00390625" style="2" customWidth="1"/>
    <col min="2" max="2" width="54.25390625" style="2" customWidth="1"/>
    <col min="3" max="3" width="8.75390625" style="2" customWidth="1"/>
    <col min="4" max="4" width="14.375" style="2" customWidth="1"/>
    <col min="5" max="5" width="13.75390625" style="2" customWidth="1"/>
    <col min="6" max="6" width="7.75390625" style="1" customWidth="1"/>
    <col min="7" max="66" width="9.125" style="3" customWidth="1"/>
    <col min="67" max="16384" width="9.125" style="2" customWidth="1"/>
  </cols>
  <sheetData>
    <row r="1" spans="2:5" ht="20.25" customHeight="1">
      <c r="B1" s="122" t="s">
        <v>125</v>
      </c>
      <c r="C1" s="122"/>
      <c r="D1" s="122"/>
      <c r="E1" s="122"/>
    </row>
    <row r="2" spans="2:66" s="8" customFormat="1" ht="22.5" customHeight="1">
      <c r="B2" s="124" t="s">
        <v>112</v>
      </c>
      <c r="C2" s="125"/>
      <c r="D2" s="125"/>
      <c r="E2" s="125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2:66" s="8" customFormat="1" ht="12.75" customHeight="1">
      <c r="B3" s="66" t="s">
        <v>58</v>
      </c>
      <c r="C3" s="10"/>
      <c r="D3" s="10"/>
      <c r="E3" s="10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2:66" s="8" customFormat="1" ht="13.5" customHeight="1">
      <c r="B4" s="126" t="s">
        <v>113</v>
      </c>
      <c r="C4" s="127"/>
      <c r="D4" s="127"/>
      <c r="E4" s="12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2:66" s="8" customFormat="1" ht="12.75" customHeight="1">
      <c r="B5" s="67" t="s">
        <v>2</v>
      </c>
      <c r="C5" s="6"/>
      <c r="D5" s="6"/>
      <c r="E5" s="6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2:66" s="8" customFormat="1" ht="12.75" customHeight="1">
      <c r="B6" s="128" t="s">
        <v>90</v>
      </c>
      <c r="C6" s="128"/>
      <c r="D6" s="128"/>
      <c r="E6" s="128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2:66" s="11" customFormat="1" ht="11.25" customHeight="1">
      <c r="B7" s="129" t="s">
        <v>59</v>
      </c>
      <c r="C7" s="129"/>
      <c r="D7" s="129"/>
      <c r="E7" s="129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2:66" s="11" customFormat="1" ht="15.75" customHeight="1">
      <c r="B8" s="69" t="s">
        <v>120</v>
      </c>
      <c r="C8" s="12"/>
      <c r="D8" s="12"/>
      <c r="E8" s="12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66" s="11" customFormat="1" ht="11.25" customHeight="1">
      <c r="B9" s="129" t="s">
        <v>60</v>
      </c>
      <c r="C9" s="129"/>
      <c r="D9" s="129"/>
      <c r="E9" s="129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2:66" s="11" customFormat="1" ht="15.75" customHeight="1">
      <c r="B10" s="71" t="s">
        <v>121</v>
      </c>
      <c r="C10" s="12"/>
      <c r="D10" s="12"/>
      <c r="E10" s="12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2:66" s="11" customFormat="1" ht="15.75" customHeight="1" thickBot="1">
      <c r="B11" s="123" t="s">
        <v>122</v>
      </c>
      <c r="C11" s="123"/>
      <c r="D11" s="123"/>
      <c r="E11" s="123"/>
      <c r="F11" s="1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2:66" s="1" customFormat="1" ht="12.75" customHeight="1" thickBot="1">
      <c r="B12" s="120" t="s">
        <v>89</v>
      </c>
      <c r="C12" s="120" t="s">
        <v>4</v>
      </c>
      <c r="D12" s="119"/>
      <c r="E12" s="120" t="s">
        <v>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2:66" s="1" customFormat="1" ht="22.5" customHeight="1" thickBot="1">
      <c r="B13" s="121"/>
      <c r="C13" s="121"/>
      <c r="D13" s="72" t="s">
        <v>6</v>
      </c>
      <c r="E13" s="12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3" customFormat="1" ht="11.25" customHeight="1">
      <c r="A14" s="14"/>
      <c r="B14" s="80">
        <v>1</v>
      </c>
      <c r="C14" s="68">
        <v>2</v>
      </c>
      <c r="D14" s="68">
        <v>3</v>
      </c>
      <c r="E14" s="81">
        <v>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8" customFormat="1" ht="22.5" customHeight="1">
      <c r="A15" s="7"/>
      <c r="B15" s="82" t="s">
        <v>8</v>
      </c>
      <c r="C15" s="17" t="s">
        <v>7</v>
      </c>
      <c r="D15" s="109">
        <f>D22</f>
        <v>157736997</v>
      </c>
      <c r="E15" s="110">
        <f>D15</f>
        <v>157736997</v>
      </c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2:66" s="8" customFormat="1" ht="22.5" customHeight="1">
      <c r="B16" s="83" t="s">
        <v>9</v>
      </c>
      <c r="C16" s="16" t="s">
        <v>7</v>
      </c>
      <c r="D16" s="111"/>
      <c r="E16" s="110">
        <f aca="true" t="shared" si="0" ref="E16:E79">D16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2:66" s="8" customFormat="1" ht="22.5" customHeight="1">
      <c r="B17" s="83" t="s">
        <v>10</v>
      </c>
      <c r="C17" s="16" t="s">
        <v>7</v>
      </c>
      <c r="D17" s="113" t="s">
        <v>7</v>
      </c>
      <c r="E17" s="110" t="str">
        <f t="shared" si="0"/>
        <v>х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2:66" s="8" customFormat="1" ht="30" customHeight="1">
      <c r="B18" s="84" t="s">
        <v>109</v>
      </c>
      <c r="C18" s="13">
        <v>25010000</v>
      </c>
      <c r="D18" s="113" t="s">
        <v>7</v>
      </c>
      <c r="E18" s="110" t="str">
        <f t="shared" si="0"/>
        <v>х</v>
      </c>
      <c r="G18" s="3"/>
      <c r="H18" s="7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2:66" s="8" customFormat="1" ht="30" customHeight="1">
      <c r="B19" s="84" t="s">
        <v>61</v>
      </c>
      <c r="C19" s="13">
        <v>25010100</v>
      </c>
      <c r="D19" s="113" t="s">
        <v>7</v>
      </c>
      <c r="E19" s="110" t="str">
        <f t="shared" si="0"/>
        <v>х</v>
      </c>
      <c r="G19" s="3"/>
      <c r="H19" s="7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2:66" s="8" customFormat="1" ht="30" customHeight="1">
      <c r="B20" s="85" t="s">
        <v>62</v>
      </c>
      <c r="C20" s="13">
        <v>25010200</v>
      </c>
      <c r="D20" s="112" t="s">
        <v>7</v>
      </c>
      <c r="E20" s="110" t="str">
        <f t="shared" si="0"/>
        <v>х</v>
      </c>
      <c r="F20" s="7"/>
      <c r="G20" s="3"/>
      <c r="H20" s="7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2:66" s="8" customFormat="1" ht="30" customHeight="1">
      <c r="B21" s="84" t="s">
        <v>63</v>
      </c>
      <c r="C21" s="13">
        <v>25010300</v>
      </c>
      <c r="D21" s="112" t="s">
        <v>7</v>
      </c>
      <c r="E21" s="110" t="str">
        <f t="shared" si="0"/>
        <v>х</v>
      </c>
      <c r="F21" s="7"/>
      <c r="G21" s="3"/>
      <c r="H21" s="7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2:66" s="8" customFormat="1" ht="22.5" customHeight="1">
      <c r="B22" s="82" t="s">
        <v>11</v>
      </c>
      <c r="C22" s="16" t="s">
        <v>7</v>
      </c>
      <c r="D22" s="114">
        <f>D23+D56</f>
        <v>157736997</v>
      </c>
      <c r="E22" s="110">
        <f t="shared" si="0"/>
        <v>157736997</v>
      </c>
      <c r="F22" s="7"/>
      <c r="G22" s="3"/>
      <c r="H22" s="7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2:66" s="8" customFormat="1" ht="22.5" customHeight="1">
      <c r="B23" s="82" t="s">
        <v>12</v>
      </c>
      <c r="C23" s="61">
        <v>2000</v>
      </c>
      <c r="D23" s="114">
        <f>D28+D24+D27</f>
        <v>157736997</v>
      </c>
      <c r="E23" s="110">
        <f t="shared" si="0"/>
        <v>157736997</v>
      </c>
      <c r="F23" s="7"/>
      <c r="G23" s="3"/>
      <c r="H23" s="7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2:66" s="19" customFormat="1" ht="13.5" customHeight="1">
      <c r="B24" s="86" t="s">
        <v>64</v>
      </c>
      <c r="C24" s="61">
        <v>2110</v>
      </c>
      <c r="D24" s="118">
        <f>D25+D26</f>
        <v>100264797</v>
      </c>
      <c r="E24" s="110">
        <f t="shared" si="0"/>
        <v>100264797</v>
      </c>
      <c r="F24" s="18"/>
      <c r="G24" s="3"/>
      <c r="H24" s="7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2:66" s="21" customFormat="1" ht="13.5" customHeight="1">
      <c r="B25" s="84" t="s">
        <v>13</v>
      </c>
      <c r="C25" s="61">
        <v>2111</v>
      </c>
      <c r="D25" s="111">
        <v>25864300</v>
      </c>
      <c r="E25" s="110">
        <f t="shared" si="0"/>
        <v>25864300</v>
      </c>
      <c r="F25" s="2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2:66" s="8" customFormat="1" ht="13.5" customHeight="1">
      <c r="B26" s="84" t="s">
        <v>124</v>
      </c>
      <c r="C26" s="61">
        <v>2112</v>
      </c>
      <c r="D26" s="111">
        <v>74400497</v>
      </c>
      <c r="E26" s="110">
        <f t="shared" si="0"/>
        <v>74400497</v>
      </c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2:66" s="8" customFormat="1" ht="13.5" customHeight="1">
      <c r="B27" s="86" t="s">
        <v>65</v>
      </c>
      <c r="C27" s="61">
        <v>2120</v>
      </c>
      <c r="D27" s="111">
        <v>28977700</v>
      </c>
      <c r="E27" s="110">
        <f t="shared" si="0"/>
        <v>28977700</v>
      </c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2:66" s="21" customFormat="1" ht="22.5" customHeight="1">
      <c r="B28" s="86" t="s">
        <v>66</v>
      </c>
      <c r="C28" s="61">
        <v>2200</v>
      </c>
      <c r="D28" s="111">
        <f>D29+D30+D31+D32+D33+D34+D35+D41</f>
        <v>28494500</v>
      </c>
      <c r="E28" s="110">
        <f t="shared" si="0"/>
        <v>28494500</v>
      </c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2:66" s="8" customFormat="1" ht="15.75" customHeight="1">
      <c r="B29" s="83" t="s">
        <v>14</v>
      </c>
      <c r="C29" s="16">
        <v>2210</v>
      </c>
      <c r="D29" s="111">
        <v>233400</v>
      </c>
      <c r="E29" s="110">
        <f t="shared" si="0"/>
        <v>233400</v>
      </c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 s="8" customFormat="1" ht="16.5" customHeight="1">
      <c r="B30" s="83" t="s">
        <v>15</v>
      </c>
      <c r="C30" s="16">
        <v>2220</v>
      </c>
      <c r="D30" s="111">
        <v>513500</v>
      </c>
      <c r="E30" s="110">
        <f t="shared" si="0"/>
        <v>513500</v>
      </c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2:66" s="19" customFormat="1" ht="18" customHeight="1">
      <c r="B31" s="83" t="s">
        <v>16</v>
      </c>
      <c r="C31" s="16">
        <v>2230</v>
      </c>
      <c r="D31" s="115">
        <v>12047900</v>
      </c>
      <c r="E31" s="110">
        <f t="shared" si="0"/>
        <v>12047900</v>
      </c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2:66" s="8" customFormat="1" ht="13.5" customHeight="1">
      <c r="B32" s="83" t="s">
        <v>110</v>
      </c>
      <c r="C32" s="16">
        <v>2240</v>
      </c>
      <c r="D32" s="111">
        <v>176700</v>
      </c>
      <c r="E32" s="110">
        <f t="shared" si="0"/>
        <v>176700</v>
      </c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2:66" s="8" customFormat="1" ht="13.5" customHeight="1">
      <c r="B33" s="87" t="s">
        <v>67</v>
      </c>
      <c r="C33" s="61">
        <v>2250</v>
      </c>
      <c r="D33" s="111"/>
      <c r="E33" s="110">
        <f t="shared" si="0"/>
        <v>0</v>
      </c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2:66" s="8" customFormat="1" ht="13.5" customHeight="1">
      <c r="B34" s="88" t="s">
        <v>68</v>
      </c>
      <c r="C34" s="61">
        <v>2260</v>
      </c>
      <c r="D34" s="111"/>
      <c r="E34" s="110">
        <f t="shared" si="0"/>
        <v>0</v>
      </c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2:66" s="8" customFormat="1" ht="13.5" customHeight="1">
      <c r="B35" s="87" t="s">
        <v>69</v>
      </c>
      <c r="C35" s="61">
        <v>2270</v>
      </c>
      <c r="D35" s="111">
        <f>SUM(D36:D40)</f>
        <v>15523000</v>
      </c>
      <c r="E35" s="110">
        <f t="shared" si="0"/>
        <v>15523000</v>
      </c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2:66" s="19" customFormat="1" ht="13.5" customHeight="1">
      <c r="B36" s="89" t="s">
        <v>18</v>
      </c>
      <c r="C36" s="16">
        <v>2271</v>
      </c>
      <c r="D36" s="115">
        <v>9206400</v>
      </c>
      <c r="E36" s="110">
        <f t="shared" si="0"/>
        <v>9206400</v>
      </c>
      <c r="F36" s="1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 s="19" customFormat="1" ht="13.5" customHeight="1">
      <c r="B37" s="84" t="s">
        <v>19</v>
      </c>
      <c r="C37" s="16">
        <v>2272</v>
      </c>
      <c r="D37" s="115">
        <v>1380200</v>
      </c>
      <c r="E37" s="110">
        <f t="shared" si="0"/>
        <v>1380200</v>
      </c>
      <c r="F37" s="1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2:66" s="19" customFormat="1" ht="13.5" customHeight="1">
      <c r="B38" s="84" t="s">
        <v>20</v>
      </c>
      <c r="C38" s="16">
        <v>2273</v>
      </c>
      <c r="D38" s="115">
        <v>3480800</v>
      </c>
      <c r="E38" s="110">
        <f t="shared" si="0"/>
        <v>3480800</v>
      </c>
      <c r="F38" s="1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2:66" s="8" customFormat="1" ht="13.5" customHeight="1">
      <c r="B39" s="84" t="s">
        <v>21</v>
      </c>
      <c r="C39" s="16">
        <v>2274</v>
      </c>
      <c r="D39" s="111">
        <v>1390300</v>
      </c>
      <c r="E39" s="110">
        <f t="shared" si="0"/>
        <v>1390300</v>
      </c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 s="8" customFormat="1" ht="13.5" customHeight="1">
      <c r="B40" s="84" t="s">
        <v>22</v>
      </c>
      <c r="C40" s="16">
        <v>2275</v>
      </c>
      <c r="D40" s="111">
        <v>65300</v>
      </c>
      <c r="E40" s="110">
        <f t="shared" si="0"/>
        <v>65300</v>
      </c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2:66" s="8" customFormat="1" ht="31.5" customHeight="1">
      <c r="B41" s="83" t="s">
        <v>70</v>
      </c>
      <c r="C41" s="16">
        <v>2280</v>
      </c>
      <c r="D41" s="111"/>
      <c r="E41" s="110">
        <f t="shared" si="0"/>
        <v>0</v>
      </c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2:66" s="8" customFormat="1" ht="30" customHeight="1">
      <c r="B42" s="84" t="s">
        <v>71</v>
      </c>
      <c r="C42" s="61">
        <v>2281</v>
      </c>
      <c r="D42" s="111"/>
      <c r="E42" s="110">
        <f t="shared" si="0"/>
        <v>0</v>
      </c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2:66" s="24" customFormat="1" ht="30" customHeight="1">
      <c r="B43" s="84" t="s">
        <v>23</v>
      </c>
      <c r="C43" s="16">
        <v>2282</v>
      </c>
      <c r="D43" s="116"/>
      <c r="E43" s="110">
        <f t="shared" si="0"/>
        <v>0</v>
      </c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2:66" s="24" customFormat="1" ht="13.5" customHeight="1">
      <c r="B44" s="86" t="s">
        <v>72</v>
      </c>
      <c r="C44" s="16">
        <v>2400</v>
      </c>
      <c r="D44" s="116"/>
      <c r="E44" s="110">
        <f t="shared" si="0"/>
        <v>0</v>
      </c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2:66" s="24" customFormat="1" ht="13.5" customHeight="1">
      <c r="B45" s="87" t="s">
        <v>73</v>
      </c>
      <c r="C45" s="16">
        <v>2410</v>
      </c>
      <c r="D45" s="116"/>
      <c r="E45" s="110">
        <f t="shared" si="0"/>
        <v>0</v>
      </c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2:66" s="24" customFormat="1" ht="13.5" customHeight="1">
      <c r="B46" s="87" t="s">
        <v>74</v>
      </c>
      <c r="C46" s="16">
        <v>2420</v>
      </c>
      <c r="D46" s="116"/>
      <c r="E46" s="110">
        <f t="shared" si="0"/>
        <v>0</v>
      </c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2:66" s="19" customFormat="1" ht="13.5" customHeight="1">
      <c r="B47" s="90" t="s">
        <v>75</v>
      </c>
      <c r="C47" s="61">
        <v>2600</v>
      </c>
      <c r="D47" s="115"/>
      <c r="E47" s="110">
        <f t="shared" si="0"/>
        <v>0</v>
      </c>
      <c r="F47" s="1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2:66" s="19" customFormat="1" ht="27" customHeight="1">
      <c r="B48" s="87" t="s">
        <v>76</v>
      </c>
      <c r="C48" s="61">
        <v>2610</v>
      </c>
      <c r="D48" s="115"/>
      <c r="E48" s="110">
        <f t="shared" si="0"/>
        <v>0</v>
      </c>
      <c r="F48" s="1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2:66" s="19" customFormat="1" ht="27" customHeight="1">
      <c r="B49" s="87" t="s">
        <v>77</v>
      </c>
      <c r="C49" s="61">
        <v>2620</v>
      </c>
      <c r="D49" s="115"/>
      <c r="E49" s="110">
        <f t="shared" si="0"/>
        <v>0</v>
      </c>
      <c r="F49" s="1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2:66" s="19" customFormat="1" ht="27" customHeight="1">
      <c r="B50" s="87" t="s">
        <v>78</v>
      </c>
      <c r="C50" s="61">
        <v>2630</v>
      </c>
      <c r="D50" s="115"/>
      <c r="E50" s="110">
        <f t="shared" si="0"/>
        <v>0</v>
      </c>
      <c r="F50" s="1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2:66" s="19" customFormat="1" ht="13.5" customHeight="1">
      <c r="B51" s="91" t="s">
        <v>79</v>
      </c>
      <c r="C51" s="61">
        <v>2700</v>
      </c>
      <c r="D51" s="115"/>
      <c r="E51" s="110">
        <f t="shared" si="0"/>
        <v>0</v>
      </c>
      <c r="F51" s="1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2:66" s="19" customFormat="1" ht="13.5" customHeight="1">
      <c r="B52" s="83" t="s">
        <v>24</v>
      </c>
      <c r="C52" s="61">
        <v>2710</v>
      </c>
      <c r="D52" s="115"/>
      <c r="E52" s="110">
        <f t="shared" si="0"/>
        <v>0</v>
      </c>
      <c r="F52" s="1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2:66" s="19" customFormat="1" ht="13.5" customHeight="1">
      <c r="B53" s="83" t="s">
        <v>25</v>
      </c>
      <c r="C53" s="61">
        <v>2720</v>
      </c>
      <c r="D53" s="115"/>
      <c r="E53" s="110">
        <f t="shared" si="0"/>
        <v>0</v>
      </c>
      <c r="F53" s="1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2:66" s="19" customFormat="1" ht="15.75" customHeight="1">
      <c r="B54" s="83" t="s">
        <v>80</v>
      </c>
      <c r="C54" s="16">
        <v>2730</v>
      </c>
      <c r="D54" s="115"/>
      <c r="E54" s="110">
        <f t="shared" si="0"/>
        <v>0</v>
      </c>
      <c r="F54" s="1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2:66" s="19" customFormat="1" ht="13.5" customHeight="1">
      <c r="B55" s="83" t="s">
        <v>81</v>
      </c>
      <c r="C55" s="16">
        <v>2800</v>
      </c>
      <c r="D55" s="115"/>
      <c r="E55" s="110">
        <f t="shared" si="0"/>
        <v>0</v>
      </c>
      <c r="F55" s="1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2:66" s="8" customFormat="1" ht="22.5" customHeight="1">
      <c r="B56" s="82" t="s">
        <v>26</v>
      </c>
      <c r="C56" s="16">
        <v>3000</v>
      </c>
      <c r="D56" s="114"/>
      <c r="E56" s="110">
        <f t="shared" si="0"/>
        <v>0</v>
      </c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2:66" s="8" customFormat="1" ht="13.5" customHeight="1">
      <c r="B57" s="92" t="s">
        <v>27</v>
      </c>
      <c r="C57" s="61">
        <v>3100</v>
      </c>
      <c r="D57" s="111"/>
      <c r="E57" s="110">
        <f t="shared" si="0"/>
        <v>0</v>
      </c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2:66" s="8" customFormat="1" ht="27" customHeight="1">
      <c r="B58" s="93" t="s">
        <v>82</v>
      </c>
      <c r="C58" s="61">
        <v>3110</v>
      </c>
      <c r="D58" s="111"/>
      <c r="E58" s="110">
        <f t="shared" si="0"/>
        <v>0</v>
      </c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2:66" s="19" customFormat="1" ht="13.5" customHeight="1">
      <c r="B59" s="87" t="s">
        <v>28</v>
      </c>
      <c r="C59" s="61">
        <v>3120</v>
      </c>
      <c r="D59" s="115"/>
      <c r="E59" s="110">
        <f t="shared" si="0"/>
        <v>0</v>
      </c>
      <c r="F59" s="1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2:66" s="21" customFormat="1" ht="13.5" customHeight="1">
      <c r="B60" s="94" t="s">
        <v>83</v>
      </c>
      <c r="C60" s="61">
        <v>3121</v>
      </c>
      <c r="D60" s="114"/>
      <c r="E60" s="110">
        <f t="shared" si="0"/>
        <v>0</v>
      </c>
      <c r="F60" s="2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2:66" s="19" customFormat="1" ht="13.5" customHeight="1">
      <c r="B61" s="95" t="s">
        <v>84</v>
      </c>
      <c r="C61" s="16">
        <v>3122</v>
      </c>
      <c r="D61" s="115"/>
      <c r="E61" s="110">
        <f t="shared" si="0"/>
        <v>0</v>
      </c>
      <c r="F61" s="1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2:66" s="8" customFormat="1" ht="13.5" customHeight="1">
      <c r="B62" s="87" t="s">
        <v>29</v>
      </c>
      <c r="C62" s="16">
        <v>3130</v>
      </c>
      <c r="D62" s="111"/>
      <c r="E62" s="110">
        <f t="shared" si="0"/>
        <v>0</v>
      </c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2:66" s="8" customFormat="1" ht="13.5" customHeight="1">
      <c r="B63" s="83" t="s">
        <v>85</v>
      </c>
      <c r="C63" s="61">
        <v>3131</v>
      </c>
      <c r="D63" s="111"/>
      <c r="E63" s="110">
        <f t="shared" si="0"/>
        <v>0</v>
      </c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2:66" s="8" customFormat="1" ht="13.5" customHeight="1">
      <c r="B64" s="96" t="s">
        <v>30</v>
      </c>
      <c r="C64" s="16">
        <v>3132</v>
      </c>
      <c r="D64" s="111"/>
      <c r="E64" s="110">
        <f t="shared" si="0"/>
        <v>0</v>
      </c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2:66" s="8" customFormat="1" ht="13.5" customHeight="1">
      <c r="B65" s="87" t="s">
        <v>31</v>
      </c>
      <c r="C65" s="16">
        <v>3140</v>
      </c>
      <c r="D65" s="111"/>
      <c r="E65" s="110">
        <f t="shared" si="0"/>
        <v>0</v>
      </c>
      <c r="F65" s="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</row>
    <row r="66" spans="2:66" s="30" customFormat="1" ht="13.5" customHeight="1">
      <c r="B66" s="87" t="s">
        <v>86</v>
      </c>
      <c r="C66" s="61">
        <v>3141</v>
      </c>
      <c r="D66" s="115"/>
      <c r="E66" s="110">
        <f t="shared" si="0"/>
        <v>0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2:66" s="24" customFormat="1" ht="13.5" customHeight="1">
      <c r="B67" s="87" t="s">
        <v>87</v>
      </c>
      <c r="C67" s="61">
        <v>3142</v>
      </c>
      <c r="D67" s="111"/>
      <c r="E67" s="110">
        <f t="shared" si="0"/>
        <v>0</v>
      </c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2:66" s="24" customFormat="1" ht="15" customHeight="1">
      <c r="B68" s="87" t="s">
        <v>32</v>
      </c>
      <c r="C68" s="61">
        <v>3143</v>
      </c>
      <c r="D68" s="111"/>
      <c r="E68" s="110">
        <f t="shared" si="0"/>
        <v>0</v>
      </c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2:66" s="8" customFormat="1" ht="13.5" customHeight="1">
      <c r="B69" s="87" t="s">
        <v>33</v>
      </c>
      <c r="C69" s="61">
        <v>3150</v>
      </c>
      <c r="D69" s="111"/>
      <c r="E69" s="110">
        <f t="shared" si="0"/>
        <v>0</v>
      </c>
      <c r="F69" s="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</row>
    <row r="70" spans="2:66" s="8" customFormat="1" ht="13.5" customHeight="1">
      <c r="B70" s="87" t="s">
        <v>34</v>
      </c>
      <c r="C70" s="61">
        <v>3160</v>
      </c>
      <c r="D70" s="111"/>
      <c r="E70" s="110">
        <f t="shared" si="0"/>
        <v>0</v>
      </c>
      <c r="F70" s="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2:66" s="8" customFormat="1" ht="22.5" customHeight="1">
      <c r="B71" s="91" t="s">
        <v>35</v>
      </c>
      <c r="C71" s="61">
        <v>3200</v>
      </c>
      <c r="D71" s="111">
        <f>D72</f>
        <v>0</v>
      </c>
      <c r="E71" s="110">
        <f t="shared" si="0"/>
        <v>0</v>
      </c>
      <c r="F71" s="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2:66" s="19" customFormat="1" ht="30" customHeight="1" hidden="1">
      <c r="B72" s="83" t="s">
        <v>36</v>
      </c>
      <c r="C72" s="61">
        <v>3210</v>
      </c>
      <c r="D72" s="115"/>
      <c r="E72" s="110">
        <f t="shared" si="0"/>
        <v>0</v>
      </c>
      <c r="F72" s="1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2:66" s="8" customFormat="1" ht="27" customHeight="1" hidden="1">
      <c r="B73" s="94" t="s">
        <v>37</v>
      </c>
      <c r="C73" s="16">
        <v>3220</v>
      </c>
      <c r="D73" s="111"/>
      <c r="E73" s="110">
        <f t="shared" si="0"/>
        <v>0</v>
      </c>
      <c r="F73" s="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2:66" s="8" customFormat="1" ht="27" customHeight="1" hidden="1">
      <c r="B74" s="83" t="s">
        <v>108</v>
      </c>
      <c r="C74" s="16">
        <v>3230</v>
      </c>
      <c r="D74" s="111"/>
      <c r="E74" s="110">
        <f t="shared" si="0"/>
        <v>0</v>
      </c>
      <c r="F74" s="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2:66" s="8" customFormat="1" ht="13.5" customHeight="1" hidden="1">
      <c r="B75" s="83" t="s">
        <v>38</v>
      </c>
      <c r="C75" s="16">
        <v>3240</v>
      </c>
      <c r="D75" s="111"/>
      <c r="E75" s="110">
        <f t="shared" si="0"/>
        <v>0</v>
      </c>
      <c r="F75" s="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2:66" s="8" customFormat="1" ht="15" customHeight="1" hidden="1">
      <c r="B76" s="97" t="s">
        <v>40</v>
      </c>
      <c r="C76" s="61">
        <v>4110</v>
      </c>
      <c r="D76" s="111"/>
      <c r="E76" s="110">
        <f t="shared" si="0"/>
        <v>0</v>
      </c>
      <c r="F76" s="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2:66" s="8" customFormat="1" ht="13.5" customHeight="1" hidden="1">
      <c r="B77" s="83" t="s">
        <v>41</v>
      </c>
      <c r="C77" s="61">
        <v>4111</v>
      </c>
      <c r="D77" s="111"/>
      <c r="E77" s="110">
        <f t="shared" si="0"/>
        <v>0</v>
      </c>
      <c r="F77" s="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2:66" s="26" customFormat="1" ht="13.5" customHeight="1" hidden="1">
      <c r="B78" s="83" t="s">
        <v>42</v>
      </c>
      <c r="C78" s="61">
        <v>4112</v>
      </c>
      <c r="D78" s="111"/>
      <c r="E78" s="110">
        <f t="shared" si="0"/>
        <v>0</v>
      </c>
      <c r="F78" s="2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2:66" s="26" customFormat="1" ht="13.5" customHeight="1" hidden="1">
      <c r="B79" s="83" t="s">
        <v>43</v>
      </c>
      <c r="C79" s="61">
        <v>4113</v>
      </c>
      <c r="D79" s="111"/>
      <c r="E79" s="110">
        <f t="shared" si="0"/>
        <v>0</v>
      </c>
      <c r="F79" s="2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2:66" s="26" customFormat="1" ht="13.5" customHeight="1" hidden="1">
      <c r="B80" s="97" t="s">
        <v>44</v>
      </c>
      <c r="C80" s="61">
        <v>4210</v>
      </c>
      <c r="D80" s="111"/>
      <c r="E80" s="110">
        <f>D80</f>
        <v>0</v>
      </c>
      <c r="F80" s="2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2:66" s="26" customFormat="1" ht="13.5" customHeight="1" hidden="1" thickBot="1">
      <c r="B81" s="98" t="s">
        <v>39</v>
      </c>
      <c r="C81" s="99">
        <v>9000</v>
      </c>
      <c r="D81" s="117"/>
      <c r="E81" s="110">
        <f>D81</f>
        <v>0</v>
      </c>
      <c r="F81" s="2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2:5" ht="13.5" customHeight="1" hidden="1">
      <c r="B82" s="105" t="s">
        <v>117</v>
      </c>
      <c r="C82" s="34"/>
      <c r="D82" s="34"/>
      <c r="E82" s="107" t="s">
        <v>111</v>
      </c>
    </row>
    <row r="83" spans="2:5" ht="8.25" customHeight="1" hidden="1">
      <c r="B83" s="35"/>
      <c r="C83" s="74" t="s">
        <v>0</v>
      </c>
      <c r="D83" s="74"/>
      <c r="E83" s="74"/>
    </row>
    <row r="84" spans="2:66" s="8" customFormat="1" ht="29.25" customHeight="1">
      <c r="B84" s="108" t="s">
        <v>123</v>
      </c>
      <c r="C84" s="34"/>
      <c r="D84" s="34"/>
      <c r="E84" s="107" t="s">
        <v>119</v>
      </c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2:66" s="8" customFormat="1" ht="26.25" customHeight="1">
      <c r="B85" s="37" t="s">
        <v>45</v>
      </c>
      <c r="C85" s="74" t="s">
        <v>0</v>
      </c>
      <c r="D85" s="74"/>
      <c r="E85" s="74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2:66" s="8" customFormat="1" ht="16.5" customHeight="1" hidden="1">
      <c r="B86" s="100" t="s">
        <v>88</v>
      </c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2:66" s="8" customFormat="1" ht="15">
      <c r="B87" s="62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2:66" s="8" customFormat="1" ht="15">
      <c r="B88" s="33"/>
      <c r="F88" s="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2:66" s="8" customFormat="1" ht="15">
      <c r="B89" s="3"/>
      <c r="F89" s="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="3" customFormat="1" ht="12.75">
      <c r="B90" s="2"/>
    </row>
  </sheetData>
  <sheetProtection/>
  <mergeCells count="10">
    <mergeCell ref="B12:B13"/>
    <mergeCell ref="C12:C13"/>
    <mergeCell ref="E12:E13"/>
    <mergeCell ref="B1:E1"/>
    <mergeCell ref="B11:E11"/>
    <mergeCell ref="B2:E2"/>
    <mergeCell ref="B4:E4"/>
    <mergeCell ref="B6:E6"/>
    <mergeCell ref="B7:E7"/>
    <mergeCell ref="B9:E9"/>
  </mergeCells>
  <printOptions/>
  <pageMargins left="0.15748031496062992" right="0.15748031496062992" top="0.2362204724409449" bottom="0.1968503937007874" header="0" footer="0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3.25390625" style="31" customWidth="1"/>
    <col min="2" max="2" width="5.75390625" style="40" customWidth="1"/>
    <col min="3" max="5" width="11.25390625" style="31" bestFit="1" customWidth="1"/>
    <col min="6" max="6" width="11.25390625" style="31" customWidth="1"/>
    <col min="7" max="7" width="12.625" style="31" customWidth="1"/>
    <col min="8" max="8" width="11.375" style="31" customWidth="1"/>
    <col min="9" max="10" width="11.25390625" style="31" customWidth="1"/>
    <col min="11" max="11" width="11.375" style="31" customWidth="1"/>
    <col min="12" max="12" width="11.00390625" style="31" customWidth="1"/>
    <col min="13" max="13" width="11.875" style="31" customWidth="1"/>
    <col min="14" max="14" width="12.25390625" style="31" customWidth="1"/>
    <col min="15" max="15" width="12.875" style="31" customWidth="1"/>
    <col min="16" max="16" width="7.625" style="31" customWidth="1"/>
    <col min="17" max="16384" width="9.125" style="31" customWidth="1"/>
  </cols>
  <sheetData>
    <row r="1" spans="1:15" s="4" customFormat="1" ht="30.75" customHeight="1">
      <c r="A1" s="133" t="s">
        <v>126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37" customFormat="1" ht="17.25" customHeight="1">
      <c r="A2" s="135" t="s">
        <v>112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37" customFormat="1" ht="10.5" customHeight="1">
      <c r="A3" s="74" t="s">
        <v>58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37" customFormat="1" ht="12.75" customHeight="1">
      <c r="A4" s="135" t="s">
        <v>113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s="37" customFormat="1" ht="10.5" customHeight="1">
      <c r="A5" s="74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37" customFormat="1" ht="15" customHeight="1">
      <c r="A6" s="11" t="s">
        <v>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66" s="11" customFormat="1" ht="15">
      <c r="A7" s="134" t="s">
        <v>114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s="11" customFormat="1" ht="14.25" customHeight="1">
      <c r="A8" s="134" t="s">
        <v>116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s="11" customFormat="1" ht="14.25" customHeight="1">
      <c r="A9" s="60"/>
      <c r="B9" s="60"/>
      <c r="C9" s="60"/>
      <c r="D9" s="60"/>
      <c r="F9" s="60"/>
      <c r="G9" s="101" t="s">
        <v>115</v>
      </c>
      <c r="H9" s="60"/>
      <c r="I9" s="60"/>
      <c r="J9" s="60"/>
      <c r="K9" s="60"/>
      <c r="L9" s="60"/>
      <c r="M9" s="60"/>
      <c r="N9" s="60"/>
      <c r="O9" s="6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15" s="47" customFormat="1" ht="9.75" customHeight="1">
      <c r="A10" s="44"/>
      <c r="B10" s="44"/>
      <c r="C10" s="44"/>
      <c r="D10" s="44"/>
      <c r="E10" s="45"/>
      <c r="F10" s="45"/>
      <c r="G10" s="45"/>
      <c r="H10" s="46"/>
      <c r="N10" s="44"/>
      <c r="O10" s="48" t="s">
        <v>3</v>
      </c>
    </row>
    <row r="11" spans="1:15" s="41" customFormat="1" ht="15.75" customHeight="1">
      <c r="A11" s="42" t="s">
        <v>89</v>
      </c>
      <c r="B11" s="42" t="s">
        <v>50</v>
      </c>
      <c r="C11" s="49" t="s">
        <v>95</v>
      </c>
      <c r="D11" s="49" t="s">
        <v>96</v>
      </c>
      <c r="E11" s="49" t="s">
        <v>97</v>
      </c>
      <c r="F11" s="49" t="s">
        <v>98</v>
      </c>
      <c r="G11" s="49" t="s">
        <v>99</v>
      </c>
      <c r="H11" s="49" t="s">
        <v>100</v>
      </c>
      <c r="I11" s="49" t="s">
        <v>101</v>
      </c>
      <c r="J11" s="49" t="s">
        <v>102</v>
      </c>
      <c r="K11" s="49" t="s">
        <v>103</v>
      </c>
      <c r="L11" s="49" t="s">
        <v>104</v>
      </c>
      <c r="M11" s="49" t="s">
        <v>105</v>
      </c>
      <c r="N11" s="49" t="s">
        <v>106</v>
      </c>
      <c r="O11" s="79" t="s">
        <v>107</v>
      </c>
    </row>
    <row r="12" spans="1:15" s="41" customFormat="1" ht="11.25" customHeight="1">
      <c r="A12" s="42">
        <v>1</v>
      </c>
      <c r="B12" s="42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</row>
    <row r="13" spans="1:15" s="43" customFormat="1" ht="18.75" customHeight="1">
      <c r="A13" s="50" t="s">
        <v>92</v>
      </c>
      <c r="B13" s="51">
        <v>2110</v>
      </c>
      <c r="C13" s="102">
        <v>8066400</v>
      </c>
      <c r="D13" s="102">
        <v>8905397</v>
      </c>
      <c r="E13" s="102">
        <v>8318200</v>
      </c>
      <c r="F13" s="102">
        <v>8318200</v>
      </c>
      <c r="G13" s="102">
        <v>8318200</v>
      </c>
      <c r="H13" s="102">
        <v>8318200</v>
      </c>
      <c r="I13" s="102">
        <v>8318200</v>
      </c>
      <c r="J13" s="102">
        <v>8318200</v>
      </c>
      <c r="K13" s="102">
        <v>8318200</v>
      </c>
      <c r="L13" s="102">
        <v>8318200</v>
      </c>
      <c r="M13" s="102">
        <v>8318200</v>
      </c>
      <c r="N13" s="102">
        <v>8429200</v>
      </c>
      <c r="O13" s="102">
        <f>SUM(C13:N13)</f>
        <v>100264797</v>
      </c>
    </row>
    <row r="14" spans="1:15" s="43" customFormat="1" ht="18.75" customHeight="1">
      <c r="A14" s="50" t="s">
        <v>93</v>
      </c>
      <c r="B14" s="51">
        <v>2120</v>
      </c>
      <c r="C14" s="102">
        <v>2343900</v>
      </c>
      <c r="D14" s="102">
        <v>2417600</v>
      </c>
      <c r="E14" s="102">
        <v>2417600</v>
      </c>
      <c r="F14" s="102">
        <v>2417600</v>
      </c>
      <c r="G14" s="102">
        <v>2417600</v>
      </c>
      <c r="H14" s="102">
        <v>2417600</v>
      </c>
      <c r="I14" s="102">
        <v>2417600</v>
      </c>
      <c r="J14" s="102">
        <v>2417600</v>
      </c>
      <c r="K14" s="102">
        <v>2417600</v>
      </c>
      <c r="L14" s="102">
        <v>2417600</v>
      </c>
      <c r="M14" s="102">
        <v>2417600</v>
      </c>
      <c r="N14" s="102">
        <v>2457800</v>
      </c>
      <c r="O14" s="102">
        <f aca="true" t="shared" si="0" ref="O14:O21">SUM(C14:N14)</f>
        <v>28977700</v>
      </c>
    </row>
    <row r="15" spans="1:15" s="43" customFormat="1" ht="18.75" customHeight="1">
      <c r="A15" s="53" t="s">
        <v>46</v>
      </c>
      <c r="B15" s="54">
        <v>2220</v>
      </c>
      <c r="C15" s="102">
        <v>24800</v>
      </c>
      <c r="D15" s="102">
        <v>44500</v>
      </c>
      <c r="E15" s="102">
        <v>44500</v>
      </c>
      <c r="F15" s="102">
        <v>44500</v>
      </c>
      <c r="G15" s="102">
        <v>44500</v>
      </c>
      <c r="H15" s="102">
        <v>44500</v>
      </c>
      <c r="I15" s="102">
        <v>44500</v>
      </c>
      <c r="J15" s="102">
        <v>44500</v>
      </c>
      <c r="K15" s="102">
        <v>44500</v>
      </c>
      <c r="L15" s="102">
        <v>44500</v>
      </c>
      <c r="M15" s="102">
        <v>44500</v>
      </c>
      <c r="N15" s="102">
        <v>43700</v>
      </c>
      <c r="O15" s="102">
        <f t="shared" si="0"/>
        <v>513500</v>
      </c>
    </row>
    <row r="16" spans="1:15" s="43" customFormat="1" ht="18.75" customHeight="1">
      <c r="A16" s="53" t="s">
        <v>47</v>
      </c>
      <c r="B16" s="51">
        <v>2230</v>
      </c>
      <c r="C16" s="102">
        <v>866400</v>
      </c>
      <c r="D16" s="102">
        <v>1016600</v>
      </c>
      <c r="E16" s="102">
        <v>1016600</v>
      </c>
      <c r="F16" s="102">
        <v>1016500</v>
      </c>
      <c r="G16" s="102">
        <v>628400</v>
      </c>
      <c r="H16" s="102">
        <v>628400</v>
      </c>
      <c r="I16" s="102"/>
      <c r="J16" s="102">
        <v>1016500</v>
      </c>
      <c r="K16" s="102">
        <v>1016500</v>
      </c>
      <c r="L16" s="102">
        <v>1743300</v>
      </c>
      <c r="M16" s="102">
        <v>1743300</v>
      </c>
      <c r="N16" s="102">
        <v>1355400</v>
      </c>
      <c r="O16" s="102">
        <f t="shared" si="0"/>
        <v>12047900</v>
      </c>
    </row>
    <row r="17" spans="1:15" s="43" customFormat="1" ht="18.75" customHeight="1">
      <c r="A17" s="15" t="s">
        <v>17</v>
      </c>
      <c r="B17" s="16">
        <v>2270</v>
      </c>
      <c r="C17" s="102">
        <v>1545400</v>
      </c>
      <c r="D17" s="102">
        <v>1898000</v>
      </c>
      <c r="E17" s="102">
        <v>1897300</v>
      </c>
      <c r="F17" s="102">
        <v>1897300</v>
      </c>
      <c r="G17" s="102">
        <v>518400</v>
      </c>
      <c r="H17" s="102">
        <v>518400</v>
      </c>
      <c r="I17" s="102">
        <v>518300</v>
      </c>
      <c r="J17" s="102">
        <v>518300</v>
      </c>
      <c r="K17" s="102">
        <v>518300</v>
      </c>
      <c r="L17" s="102">
        <v>1897300</v>
      </c>
      <c r="M17" s="102">
        <v>1897300</v>
      </c>
      <c r="N17" s="102">
        <v>1898700</v>
      </c>
      <c r="O17" s="102">
        <f t="shared" si="0"/>
        <v>15523000</v>
      </c>
    </row>
    <row r="18" spans="1:15" s="43" customFormat="1" ht="26.25" customHeight="1">
      <c r="A18" s="15" t="s">
        <v>51</v>
      </c>
      <c r="B18" s="63">
        <v>2281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0"/>
        <v>0</v>
      </c>
    </row>
    <row r="19" spans="1:15" s="43" customFormat="1" ht="45">
      <c r="A19" s="15" t="s">
        <v>52</v>
      </c>
      <c r="B19" s="63">
        <v>2282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>
        <f t="shared" si="0"/>
        <v>0</v>
      </c>
    </row>
    <row r="20" spans="1:15" s="43" customFormat="1" ht="18.75" customHeight="1">
      <c r="A20" s="50" t="s">
        <v>79</v>
      </c>
      <c r="B20" s="51">
        <v>2700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>
        <f t="shared" si="0"/>
        <v>0</v>
      </c>
    </row>
    <row r="21" spans="1:15" s="43" customFormat="1" ht="18.75" customHeight="1">
      <c r="A21" s="50" t="s">
        <v>48</v>
      </c>
      <c r="B21" s="51" t="s">
        <v>53</v>
      </c>
      <c r="C21" s="102">
        <v>27600</v>
      </c>
      <c r="D21" s="102">
        <v>34200</v>
      </c>
      <c r="E21" s="102">
        <v>35600</v>
      </c>
      <c r="F21" s="102">
        <v>34900</v>
      </c>
      <c r="G21" s="102">
        <v>34900</v>
      </c>
      <c r="H21" s="102">
        <v>34900</v>
      </c>
      <c r="I21" s="102">
        <v>34900</v>
      </c>
      <c r="J21" s="102">
        <v>34900</v>
      </c>
      <c r="K21" s="102">
        <v>34900</v>
      </c>
      <c r="L21" s="102">
        <v>34900</v>
      </c>
      <c r="M21" s="102">
        <v>34900</v>
      </c>
      <c r="N21" s="102">
        <v>33500</v>
      </c>
      <c r="O21" s="102">
        <f t="shared" si="0"/>
        <v>410100</v>
      </c>
    </row>
    <row r="22" spans="1:15" s="43" customFormat="1" ht="18.75" customHeight="1">
      <c r="A22" s="52" t="s">
        <v>49</v>
      </c>
      <c r="B22" s="51"/>
      <c r="C22" s="103">
        <f>SUM(C13:C21)</f>
        <v>12874500</v>
      </c>
      <c r="D22" s="103">
        <f aca="true" t="shared" si="1" ref="D22:O22">SUM(D13:D21)</f>
        <v>14316297</v>
      </c>
      <c r="E22" s="103">
        <f t="shared" si="1"/>
        <v>13729800</v>
      </c>
      <c r="F22" s="103">
        <f t="shared" si="1"/>
        <v>13729000</v>
      </c>
      <c r="G22" s="103">
        <f t="shared" si="1"/>
        <v>11962000</v>
      </c>
      <c r="H22" s="103">
        <f t="shared" si="1"/>
        <v>11962000</v>
      </c>
      <c r="I22" s="103">
        <f t="shared" si="1"/>
        <v>11333500</v>
      </c>
      <c r="J22" s="103">
        <f t="shared" si="1"/>
        <v>12350000</v>
      </c>
      <c r="K22" s="103">
        <f t="shared" si="1"/>
        <v>12350000</v>
      </c>
      <c r="L22" s="103">
        <f t="shared" si="1"/>
        <v>14455800</v>
      </c>
      <c r="M22" s="103">
        <f t="shared" si="1"/>
        <v>14455800</v>
      </c>
      <c r="N22" s="103">
        <f t="shared" si="1"/>
        <v>14218300</v>
      </c>
      <c r="O22" s="103">
        <f t="shared" si="1"/>
        <v>157736997</v>
      </c>
    </row>
    <row r="23" spans="1:11" s="8" customFormat="1" ht="22.5" customHeight="1" hidden="1">
      <c r="A23" s="105" t="s">
        <v>117</v>
      </c>
      <c r="B23" s="39"/>
      <c r="C23" s="39"/>
      <c r="D23" s="39"/>
      <c r="E23" s="39"/>
      <c r="F23" s="9"/>
      <c r="G23" s="9"/>
      <c r="H23" s="9"/>
      <c r="I23" s="9"/>
      <c r="J23" s="55"/>
      <c r="K23" s="104" t="s">
        <v>111</v>
      </c>
    </row>
    <row r="24" spans="1:11" s="8" customFormat="1" ht="12.75" customHeight="1" hidden="1">
      <c r="A24" s="64"/>
      <c r="B24" s="39"/>
      <c r="C24" s="39"/>
      <c r="D24" s="39"/>
      <c r="E24" s="39"/>
      <c r="F24" s="39"/>
      <c r="G24" s="73" t="s">
        <v>0</v>
      </c>
      <c r="H24" s="75"/>
      <c r="I24" s="73" t="s">
        <v>94</v>
      </c>
      <c r="J24" s="76"/>
      <c r="K24" s="76"/>
    </row>
    <row r="25" spans="1:11" s="8" customFormat="1" ht="27.75" customHeight="1">
      <c r="A25" s="106" t="s">
        <v>118</v>
      </c>
      <c r="B25" s="39"/>
      <c r="C25" s="39"/>
      <c r="D25" s="39"/>
      <c r="E25" s="39"/>
      <c r="F25" s="9"/>
      <c r="G25" s="9"/>
      <c r="H25" s="9"/>
      <c r="I25" s="9"/>
      <c r="J25" s="55"/>
      <c r="K25" s="104" t="s">
        <v>119</v>
      </c>
    </row>
    <row r="26" spans="1:11" s="8" customFormat="1" ht="13.5" customHeight="1">
      <c r="A26" s="36"/>
      <c r="B26" s="39"/>
      <c r="C26" s="39"/>
      <c r="D26" s="39"/>
      <c r="E26" s="39"/>
      <c r="F26" s="73" t="s">
        <v>0</v>
      </c>
      <c r="G26" s="78"/>
      <c r="H26" s="77"/>
      <c r="I26" s="73" t="s">
        <v>1</v>
      </c>
      <c r="J26" s="77"/>
      <c r="K26" s="77"/>
    </row>
    <row r="27" spans="1:7" s="56" customFormat="1" ht="8.25" customHeight="1">
      <c r="A27" s="47"/>
      <c r="C27" s="57"/>
      <c r="D27" s="58"/>
      <c r="E27" s="58"/>
      <c r="F27" s="59"/>
      <c r="G27" s="59"/>
    </row>
    <row r="28" spans="1:4" s="8" customFormat="1" ht="15" hidden="1">
      <c r="A28" s="65" t="s">
        <v>54</v>
      </c>
      <c r="B28" s="37"/>
      <c r="C28" s="39"/>
      <c r="D28" s="39"/>
    </row>
    <row r="29" spans="1:2" s="8" customFormat="1" ht="15" hidden="1">
      <c r="A29" s="33"/>
      <c r="B29" s="21"/>
    </row>
    <row r="30" spans="1:15" ht="15.75" hidden="1">
      <c r="A30" s="38" t="s">
        <v>55</v>
      </c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1" ht="15.75" hidden="1">
      <c r="A31" s="38" t="s">
        <v>56</v>
      </c>
      <c r="K31" s="31" t="s">
        <v>57</v>
      </c>
    </row>
    <row r="32" spans="1:11" ht="12.7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</sheetData>
  <sheetProtection/>
  <mergeCells count="6">
    <mergeCell ref="A32:K32"/>
    <mergeCell ref="A1:O1"/>
    <mergeCell ref="A7:O7"/>
    <mergeCell ref="A8:O8"/>
    <mergeCell ref="A2:O2"/>
    <mergeCell ref="A4:O4"/>
  </mergeCells>
  <printOptions/>
  <pageMargins left="0.5511811023622047" right="0.15748031496062992" top="0.15748031496062992" bottom="0.1968503937007874" header="0" footer="0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Ann</cp:lastModifiedBy>
  <cp:lastPrinted>2015-03-25T12:09:49Z</cp:lastPrinted>
  <dcterms:created xsi:type="dcterms:W3CDTF">2005-03-02T12:37:32Z</dcterms:created>
  <dcterms:modified xsi:type="dcterms:W3CDTF">2016-04-20T11:11:05Z</dcterms:modified>
  <cp:category/>
  <cp:version/>
  <cp:contentType/>
  <cp:contentStatus/>
</cp:coreProperties>
</file>